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T:\Bartek Komuszynski\POSTĘPOWANIA 2025\D-78-2025 - sprzęt AV WL - KPO PRU\4-Pytania odpowiedzi zmiana SWZ zmiana terminów\"/>
    </mc:Choice>
  </mc:AlternateContent>
  <xr:revisionPtr revIDLastSave="0" documentId="13_ncr:1_{111C6E14-B738-4BCF-B18C-1CE35E87D4B8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FORMULARZ CENOWY" sheetId="1" r:id="rId1"/>
  </sheets>
  <definedNames>
    <definedName name="_xlnm.Print_Area" localSheetId="0">'FORMULARZ CENOWY'!$A$1:$I$67</definedName>
  </definedNames>
  <calcPr calcId="191029"/>
</workbook>
</file>

<file path=xl/calcChain.xml><?xml version="1.0" encoding="utf-8"?>
<calcChain xmlns="http://schemas.openxmlformats.org/spreadsheetml/2006/main">
  <c r="F59" i="1" l="1"/>
  <c r="H59" i="1"/>
  <c r="I59" i="1"/>
  <c r="F27" i="1" l="1"/>
  <c r="F57" i="1"/>
  <c r="H57" i="1" s="1"/>
  <c r="I57" i="1" s="1"/>
  <c r="F56" i="1"/>
  <c r="F55" i="1"/>
  <c r="H55" i="1" s="1"/>
  <c r="I55" i="1" s="1"/>
  <c r="F54" i="1"/>
  <c r="F53" i="1"/>
  <c r="F52" i="1"/>
  <c r="H52" i="1" s="1"/>
  <c r="I52" i="1" s="1"/>
  <c r="F51" i="1"/>
  <c r="F50" i="1"/>
  <c r="H50" i="1" s="1"/>
  <c r="I50" i="1" s="1"/>
  <c r="F49" i="1"/>
  <c r="H48" i="1"/>
  <c r="F48" i="1"/>
  <c r="I48" i="1" s="1"/>
  <c r="F47" i="1"/>
  <c r="F46" i="1"/>
  <c r="F45" i="1"/>
  <c r="F44" i="1"/>
  <c r="H44" i="1" s="1"/>
  <c r="I44" i="1" s="1"/>
  <c r="F43" i="1"/>
  <c r="F42" i="1"/>
  <c r="H42" i="1" s="1"/>
  <c r="I42" i="1" s="1"/>
  <c r="F41" i="1"/>
  <c r="F40" i="1"/>
  <c r="H40" i="1" s="1"/>
  <c r="I40" i="1" s="1"/>
  <c r="F39" i="1"/>
  <c r="F38" i="1"/>
  <c r="H38" i="1" s="1"/>
  <c r="I38" i="1" s="1"/>
  <c r="F37" i="1"/>
  <c r="F36" i="1"/>
  <c r="H36" i="1" s="1"/>
  <c r="I36" i="1" s="1"/>
  <c r="F35" i="1"/>
  <c r="F34" i="1"/>
  <c r="H34" i="1" s="1"/>
  <c r="I34" i="1" s="1"/>
  <c r="F33" i="1"/>
  <c r="F32" i="1"/>
  <c r="F31" i="1"/>
  <c r="H31" i="1" s="1"/>
  <c r="I31" i="1" s="1"/>
  <c r="F30" i="1"/>
  <c r="F29" i="1"/>
  <c r="H29" i="1" s="1"/>
  <c r="I29" i="1" s="1"/>
  <c r="H28" i="1"/>
  <c r="F28" i="1"/>
  <c r="I28" i="1" s="1"/>
  <c r="I24" i="1"/>
  <c r="H24" i="1"/>
  <c r="F24" i="1"/>
  <c r="F58" i="1" l="1"/>
  <c r="H56" i="1"/>
  <c r="I56" i="1" s="1"/>
  <c r="H54" i="1"/>
  <c r="I54" i="1" s="1"/>
  <c r="H53" i="1"/>
  <c r="I53" i="1" s="1"/>
  <c r="H51" i="1"/>
  <c r="I51" i="1" s="1"/>
  <c r="H49" i="1"/>
  <c r="I49" i="1" s="1"/>
  <c r="H47" i="1"/>
  <c r="I47" i="1" s="1"/>
  <c r="H46" i="1"/>
  <c r="I46" i="1" s="1"/>
  <c r="H45" i="1"/>
  <c r="I45" i="1" s="1"/>
  <c r="H43" i="1"/>
  <c r="I43" i="1" s="1"/>
  <c r="I41" i="1"/>
  <c r="H41" i="1"/>
  <c r="H39" i="1"/>
  <c r="I39" i="1" s="1"/>
  <c r="H37" i="1"/>
  <c r="I37" i="1" s="1"/>
  <c r="H35" i="1"/>
  <c r="I35" i="1" s="1"/>
  <c r="H33" i="1"/>
  <c r="I33" i="1" s="1"/>
  <c r="H32" i="1"/>
  <c r="I32" i="1" s="1"/>
  <c r="H30" i="1"/>
  <c r="H27" i="1"/>
  <c r="I27" i="1" s="1"/>
  <c r="F21" i="1"/>
  <c r="H21" i="1"/>
  <c r="I21" i="1" s="1"/>
  <c r="F22" i="1"/>
  <c r="I22" i="1" s="1"/>
  <c r="H22" i="1"/>
  <c r="F23" i="1"/>
  <c r="H23" i="1"/>
  <c r="I23" i="1"/>
  <c r="I30" i="1" l="1"/>
  <c r="I58" i="1" s="1"/>
  <c r="H58" i="1"/>
  <c r="F20" i="1"/>
  <c r="F25" i="1" s="1"/>
  <c r="H20" i="1" l="1"/>
  <c r="H25" i="1" s="1"/>
  <c r="I20" i="1" l="1"/>
  <c r="I25" i="1" s="1"/>
</calcChain>
</file>

<file path=xl/sharedStrings.xml><?xml version="1.0" encoding="utf-8"?>
<sst xmlns="http://schemas.openxmlformats.org/spreadsheetml/2006/main" count="73" uniqueCount="65">
  <si>
    <t>L.P.</t>
  </si>
  <si>
    <t>WARTOŚĆ NETTO, KWOTA PODATKU VAT ORAZ WARTOŚĆ BRUTTO W POZYCJI "RAZEM" ZOSTANIE OBLICZONA AUTOMATYCZNIE</t>
  </si>
  <si>
    <t>ILOŚĆ
[SZT.]</t>
  </si>
  <si>
    <t>SPRZĘT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</si>
  <si>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</si>
  <si>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</si>
  <si>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</si>
  <si>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</si>
  <si>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</si>
  <si>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</si>
  <si>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</si>
  <si>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</si>
  <si>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</si>
  <si>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ORAZ WYBRAĆ Z LISTY ROZWIJALNEJ LUB WPISAĆ ODPOWIEDNIĄ STAWKĘ PODATKU VAT W KOLUMNIE OZNACZONEJ LITERĄ "G"</t>
  </si>
  <si>
    <t>WARTOŚĆ
NETTO
f = d * e</t>
  </si>
  <si>
    <t>WARTOŚĆ
PODATKU
VAT
h = f * g</t>
  </si>
  <si>
    <t>WARTOŚĆ
BRUTTO
i = f + h</t>
  </si>
  <si>
    <t>UWAGA: DO TABELI WPROWADZONO FORMUŁY. W TABELI PROSZĘ WPISYWAĆ DANE W KOLUMNIE OZNACZONEJ LITERĄ "C", "E"</t>
  </si>
  <si>
    <t>Załącznik nr 1.A. do SWZ
należy złożyć wraz z ofertą</t>
  </si>
  <si>
    <t>D/78/2025</t>
  </si>
  <si>
    <t>Mikrofon gęsia szyja Dante</t>
  </si>
  <si>
    <t>Procesor DSP Dante z AEC</t>
  </si>
  <si>
    <t>Wzmacniacz audio 2-kanałowy</t>
  </si>
  <si>
    <t>Switch LAN PoE</t>
  </si>
  <si>
    <t>Okablowanie, akcesoria, montaż</t>
  </si>
  <si>
    <t>ZADANIE 1 - Modernizacja toru audio w sześciu salach dydaktycznych Collegium Medicum Uniwersytetu Opolskiego:  III piętro - E-3.09 / E-3.10; E-3.19 / E-3.20; E-3.29 / E-3.31</t>
  </si>
  <si>
    <t>ZADANIE 2 - System AV i sterowania dla sali konferencyjnej Collegium Medicum</t>
  </si>
  <si>
    <t>Monitor 98"</t>
  </si>
  <si>
    <t>Odbiornik AV over IP</t>
  </si>
  <si>
    <t>Monitor 65"</t>
  </si>
  <si>
    <t>Uchwyt ścienny monitora 98"</t>
  </si>
  <si>
    <t>Uchwyt ścienny monitora 65"</t>
  </si>
  <si>
    <t>Nadajnik AV over IP</t>
  </si>
  <si>
    <t>Zestaw wideokonferencyjny Microoft Teams + BYOD (kodek + panel)</t>
  </si>
  <si>
    <t>Kamera PTZ</t>
  </si>
  <si>
    <t>Matryca mikrofonowa sufitowa</t>
  </si>
  <si>
    <t>Zestaw głośnikowy sufitowy</t>
  </si>
  <si>
    <t>Wzmacniacz audio 100V</t>
  </si>
  <si>
    <t>Procesor audio DSP</t>
  </si>
  <si>
    <t>Przyłącze stołowe (HDMI, USB-A, USB-C, 2x 230V)</t>
  </si>
  <si>
    <t>Przełącznik HDMI/USB</t>
  </si>
  <si>
    <t>Rejestrator wideo z opcją streamingu</t>
  </si>
  <si>
    <t>Mostek AV</t>
  </si>
  <si>
    <t>Konwerter USB na HDMI</t>
  </si>
  <si>
    <t>Sterownik</t>
  </si>
  <si>
    <t>Klawiatura sterująca</t>
  </si>
  <si>
    <t>Zasilacz systemu sterowania</t>
  </si>
  <si>
    <t>Moduł sterowania oświetleniem DALI</t>
  </si>
  <si>
    <t>Moduł przekaźnikowy sterowania roletami</t>
  </si>
  <si>
    <t>Czujnik obecności</t>
  </si>
  <si>
    <t>RAZEM ZADANIE NR 2:</t>
  </si>
  <si>
    <t>RAZEM ZADANIE NR 1:</t>
  </si>
  <si>
    <t>ŁĄCZNIE ZADANIE 1 + ZADANIE 2</t>
  </si>
  <si>
    <r>
      <t xml:space="preserve">NAZWA PRODUCENTA / MODELU / TYPU/ INNE JEDNOZNACZNE OZNACZENIE OFEROWANEGO
PRZEDMIOTU ZAMÓWIENIA
</t>
    </r>
    <r>
      <rPr>
        <b/>
        <sz val="11"/>
        <color rgb="FFFF0000"/>
        <rFont val="Calibri"/>
        <family val="2"/>
      </rPr>
      <t>proszę wypełnić</t>
    </r>
  </si>
  <si>
    <r>
      <t xml:space="preserve">CENA
JEDNOSTKOWA
NETTO
</t>
    </r>
    <r>
      <rPr>
        <b/>
        <sz val="11"/>
        <color rgb="FFFF0000"/>
        <rFont val="Calibri"/>
        <family val="2"/>
      </rPr>
      <t>proszę wypełnić</t>
    </r>
  </si>
  <si>
    <r>
      <t xml:space="preserve">OBOWIĄZUJĄCA
STAWKA
PODATKU
VAT
[%]
</t>
    </r>
    <r>
      <rPr>
        <b/>
        <sz val="11"/>
        <color rgb="FFFF0000"/>
        <rFont val="Calibri"/>
        <family val="2"/>
      </rPr>
      <t>proszę wypełnić</t>
    </r>
  </si>
  <si>
    <t>RAZEM WARTOŚĆ ZŁOTYCH BRUTTO</t>
  </si>
  <si>
    <t xml:space="preserve"> dokument należy podpisać kwalifikowanym podpisem elektronicznym przez osobę lub osoby umocowane do złożenia podpisu w imieniu wykonawcy</t>
  </si>
  <si>
    <t>SPECYFIKACJA ASORTYMENTOWO-CENOWA - w części nr 1</t>
  </si>
  <si>
    <r>
      <rPr>
        <sz val="11"/>
        <color theme="1"/>
        <rFont val="Calibri"/>
        <family val="2"/>
        <charset val="238"/>
        <scheme val="minor"/>
      </rPr>
      <t xml:space="preserve">Przedmiot zamówienia: </t>
    </r>
    <r>
      <rPr>
        <b/>
        <sz val="11"/>
        <color theme="1"/>
        <rFont val="Calibri"/>
        <family val="2"/>
        <charset val="238"/>
        <scheme val="minor"/>
      </rPr>
      <t>Modernizacja istniejących systemów audiowizualnych i sterowania w Segmencie E Collegium Medicum Uniwersytetu Opolskiego</t>
    </r>
  </si>
  <si>
    <t>32-34</t>
  </si>
  <si>
    <t>Wykonawca niniejszym oświadcza, iż oferuje przedmiot zamówienia spełniający wymagania Zamawiającego określone w załączniku nr 1.1. - Opisie przedmiotu zamówienia dla części nr 1.</t>
  </si>
  <si>
    <t>PO DOKONANIU WYCENY WSZYSTKICH POZYCJI SPECYFIKACJI CENOWEJ</t>
  </si>
  <si>
    <t>5-7</t>
  </si>
  <si>
    <t>W związku z realizacją przedmiotowego zamówienia zostały uwzględnione w opisie przedmiotu zamówienia wymogi dostępności dla osób ze szczególnymi potrzebami zgodnie z zasadami wynikającymi z postanowień ustawy z dnia 19 lipca 2019 r. o zapewnieniu dostępności osobom ze szczególnymi potrzebami (Dz.U. z 2024 r., poz. 1411 ze zm.).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</si>
</sst>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General"/>
    <numFmt numFmtId="165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BDD7EE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 applyProtection="1">
      <alignment vertical="center" wrapText="1"/>
      <protection locked="0"/>
    </xf>
    <xf numFmtId="0" fontId="15" fillId="7" borderId="1" xfId="0" applyFont="1" applyFill="1" applyBorder="1" applyAlignment="1">
      <alignment horizontal="center" vertical="center" wrapText="1"/>
    </xf>
    <xf numFmtId="44" fontId="13" fillId="2" borderId="1" xfId="1" applyFont="1" applyFill="1" applyBorder="1" applyAlignment="1" applyProtection="1">
      <alignment horizontal="right" vertical="center"/>
      <protection locked="0"/>
    </xf>
    <xf numFmtId="44" fontId="13" fillId="0" borderId="1" xfId="1" applyFont="1" applyFill="1" applyBorder="1" applyAlignment="1" applyProtection="1">
      <alignment horizontal="right" vertical="center"/>
    </xf>
    <xf numFmtId="9" fontId="13" fillId="2" borderId="1" xfId="2" applyFont="1" applyFill="1" applyBorder="1" applyAlignment="1" applyProtection="1">
      <alignment horizontal="center" vertical="center"/>
      <protection locked="0"/>
    </xf>
    <xf numFmtId="165" fontId="13" fillId="0" borderId="1" xfId="1" applyNumberFormat="1" applyFont="1" applyBorder="1" applyAlignment="1" applyProtection="1">
      <alignment horizontal="right" vertical="center"/>
    </xf>
    <xf numFmtId="0" fontId="15" fillId="7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 applyProtection="1">
      <alignment vertical="center"/>
    </xf>
    <xf numFmtId="1" fontId="16" fillId="6" borderId="5" xfId="0" applyNumberFormat="1" applyFont="1" applyFill="1" applyBorder="1" applyAlignment="1" applyProtection="1">
      <alignment horizontal="center" vertical="center"/>
    </xf>
    <xf numFmtId="44" fontId="11" fillId="5" borderId="5" xfId="0" applyNumberFormat="1" applyFont="1" applyFill="1" applyBorder="1" applyAlignment="1" applyProtection="1">
      <alignment vertical="center"/>
    </xf>
    <xf numFmtId="44" fontId="16" fillId="6" borderId="1" xfId="1" applyFont="1" applyFill="1" applyBorder="1" applyAlignment="1" applyProtection="1">
      <alignment vertical="center"/>
    </xf>
    <xf numFmtId="44" fontId="16" fillId="6" borderId="2" xfId="1" applyFont="1" applyFill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6" fillId="10" borderId="1" xfId="0" applyFont="1" applyFill="1" applyBorder="1" applyAlignment="1">
      <alignment horizontal="right" vertical="center"/>
    </xf>
    <xf numFmtId="0" fontId="13" fillId="10" borderId="2" xfId="0" applyFont="1" applyFill="1" applyBorder="1" applyAlignment="1">
      <alignment vertical="center"/>
    </xf>
    <xf numFmtId="44" fontId="13" fillId="10" borderId="1" xfId="0" applyNumberFormat="1" applyFont="1" applyFill="1" applyBorder="1" applyAlignment="1">
      <alignment vertical="center"/>
    </xf>
    <xf numFmtId="44" fontId="2" fillId="11" borderId="1" xfId="0" applyNumberFormat="1" applyFont="1" applyFill="1" applyBorder="1" applyAlignment="1">
      <alignment vertical="center"/>
    </xf>
    <xf numFmtId="0" fontId="17" fillId="11" borderId="1" xfId="0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6" borderId="6" xfId="0" applyFont="1" applyFill="1" applyBorder="1" applyAlignment="1" applyProtection="1">
      <alignment horizontal="right" vertical="center" wrapText="1"/>
    </xf>
    <xf numFmtId="0" fontId="16" fillId="6" borderId="3" xfId="0" applyFont="1" applyFill="1" applyBorder="1" applyAlignment="1" applyProtection="1">
      <alignment horizontal="right" vertical="center" wrapText="1"/>
    </xf>
  </cellXfs>
  <cellStyles count="4">
    <cellStyle name="Normalny" xfId="0" builtinId="0"/>
    <cellStyle name="Normalny 2" xfId="3" xr:uid="{00000000-0005-0000-0000-000001000000}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BDD7EE"/>
      <color rgb="FFFFCC66"/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1523999</xdr:colOff>
      <xdr:row>1</xdr:row>
      <xdr:rowOff>40822</xdr:rowOff>
    </xdr:from>
    <xdr:to>
      <xdr:col>7</xdr:col>
      <xdr:colOff>625928</xdr:colOff>
      <xdr:row>1</xdr:row>
      <xdr:rowOff>802822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5A68D99-184B-437B-9910-B2DE9196175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3035" y="231322"/>
          <a:ext cx="733425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2:J67"/>
  <sheetViews>
    <sheetView tabSelected="1" view="pageBreakPreview" topLeftCell="A49" zoomScale="70" zoomScaleNormal="70" zoomScaleSheetLayoutView="70" workbookViewId="0">
      <selection activeCell="F60" sqref="F60"/>
    </sheetView>
  </sheetViews>
  <sheetFormatPr defaultColWidth="9.140625" defaultRowHeight="15" x14ac:dyDescent="0.25"/>
  <cols>
    <col min="1" max="1" width="6.7109375" style="1" customWidth="1"/>
    <col min="2" max="2" width="37.140625" style="1" customWidth="1"/>
    <col min="3" max="3" width="29.42578125" style="1" customWidth="1"/>
    <col min="4" max="4" width="8.7109375" style="1" customWidth="1"/>
    <col min="5" max="5" width="15.42578125" style="1" customWidth="1"/>
    <col min="6" max="6" width="16.7109375" style="1" customWidth="1"/>
    <col min="7" max="7" width="16" style="1" customWidth="1"/>
    <col min="8" max="9" width="16.7109375" style="1" customWidth="1"/>
    <col min="10" max="16384" width="9.140625" style="1"/>
  </cols>
  <sheetData>
    <row r="2" spans="1:10" ht="69" customHeight="1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30" customHeight="1" x14ac:dyDescent="0.25">
      <c r="A3" s="2"/>
      <c r="B3" s="2"/>
      <c r="C3" s="2"/>
      <c r="D3" s="2"/>
      <c r="E3" s="2"/>
      <c r="F3" s="2"/>
      <c r="G3" s="40" t="s">
        <v>18</v>
      </c>
      <c r="H3" s="40"/>
      <c r="I3" s="40"/>
    </row>
    <row r="4" spans="1:10" ht="18" customHeight="1" x14ac:dyDescent="0.25">
      <c r="A4" s="2" t="s">
        <v>19</v>
      </c>
      <c r="B4" s="2"/>
      <c r="C4" s="2"/>
      <c r="D4" s="2"/>
      <c r="E4" s="2"/>
      <c r="F4" s="2"/>
      <c r="G4" s="2"/>
      <c r="H4" s="2"/>
      <c r="I4" s="2"/>
    </row>
    <row r="5" spans="1:10" ht="15" customHeight="1" x14ac:dyDescent="0.25">
      <c r="A5" s="3"/>
      <c r="B5" s="3"/>
      <c r="C5" s="3"/>
      <c r="D5" s="3"/>
      <c r="E5" s="3"/>
      <c r="F5" s="3"/>
      <c r="G5" s="3"/>
      <c r="H5" s="3"/>
      <c r="I5" s="3"/>
    </row>
    <row r="6" spans="1:10" ht="20.100000000000001" customHeight="1" x14ac:dyDescent="0.25">
      <c r="A6" s="45" t="s">
        <v>58</v>
      </c>
      <c r="B6" s="45"/>
      <c r="C6" s="45"/>
      <c r="D6" s="45"/>
      <c r="E6" s="45"/>
      <c r="F6" s="45"/>
      <c r="G6" s="45"/>
      <c r="H6" s="45"/>
      <c r="I6" s="45"/>
    </row>
    <row r="7" spans="1:10" ht="15" customHeight="1" x14ac:dyDescent="0.25">
      <c r="A7" s="4"/>
      <c r="B7" s="4"/>
      <c r="C7" s="4"/>
      <c r="D7" s="4"/>
      <c r="E7" s="4"/>
      <c r="F7" s="4"/>
      <c r="G7" s="4"/>
      <c r="H7" s="4"/>
      <c r="I7" s="4"/>
    </row>
    <row r="8" spans="1:10" ht="30" customHeight="1" x14ac:dyDescent="0.25">
      <c r="A8" s="46" t="s">
        <v>59</v>
      </c>
      <c r="B8" s="46"/>
      <c r="C8" s="46"/>
      <c r="D8" s="46"/>
      <c r="E8" s="46"/>
      <c r="F8" s="46"/>
      <c r="G8" s="46"/>
      <c r="H8" s="46"/>
      <c r="I8" s="46"/>
    </row>
    <row r="9" spans="1:10" ht="20.100000000000001" customHeight="1" x14ac:dyDescent="0.25">
      <c r="B9" s="11"/>
    </row>
    <row r="10" spans="1:10" ht="20.100000000000001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10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10" ht="20.100000000000001" customHeight="1" x14ac:dyDescent="0.25">
      <c r="A12" s="6" t="s">
        <v>17</v>
      </c>
      <c r="B12" s="6"/>
      <c r="C12" s="6"/>
      <c r="D12" s="6"/>
      <c r="E12" s="6"/>
      <c r="F12" s="6"/>
      <c r="G12" s="6"/>
      <c r="H12" s="6"/>
      <c r="I12" s="6"/>
    </row>
    <row r="13" spans="1:10" ht="20.100000000000001" customHeight="1" x14ac:dyDescent="0.25">
      <c r="A13" s="6" t="s">
        <v>13</v>
      </c>
      <c r="B13" s="6"/>
      <c r="C13" s="6"/>
      <c r="D13" s="6"/>
      <c r="E13" s="6"/>
      <c r="F13" s="6"/>
      <c r="G13" s="6"/>
      <c r="H13" s="6"/>
      <c r="I13" s="6"/>
    </row>
    <row r="14" spans="1:10" ht="20.100000000000001" customHeight="1" x14ac:dyDescent="0.25">
      <c r="A14" s="6" t="s">
        <v>1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ht="20.100000000000001" customHeight="1" x14ac:dyDescent="0.25">
      <c r="A15" s="6" t="s">
        <v>62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ht="15" customHeight="1" x14ac:dyDescent="0.25"/>
    <row r="17" spans="1:9" ht="86.25" customHeight="1" x14ac:dyDescent="0.25">
      <c r="A17" s="12" t="s">
        <v>0</v>
      </c>
      <c r="B17" s="12" t="s">
        <v>3</v>
      </c>
      <c r="C17" s="12" t="s">
        <v>53</v>
      </c>
      <c r="D17" s="12" t="s">
        <v>2</v>
      </c>
      <c r="E17" s="12" t="s">
        <v>54</v>
      </c>
      <c r="F17" s="12" t="s">
        <v>14</v>
      </c>
      <c r="G17" s="12" t="s">
        <v>55</v>
      </c>
      <c r="H17" s="12" t="s">
        <v>15</v>
      </c>
      <c r="I17" s="12" t="s">
        <v>16</v>
      </c>
    </row>
    <row r="18" spans="1:9" ht="18" customHeight="1" x14ac:dyDescent="0.25">
      <c r="A18" s="13" t="s">
        <v>4</v>
      </c>
      <c r="B18" s="14" t="s">
        <v>5</v>
      </c>
      <c r="C18" s="14" t="s">
        <v>6</v>
      </c>
      <c r="D18" s="14" t="s">
        <v>7</v>
      </c>
      <c r="E18" s="14" t="s">
        <v>8</v>
      </c>
      <c r="F18" s="13" t="s">
        <v>9</v>
      </c>
      <c r="G18" s="13" t="s">
        <v>10</v>
      </c>
      <c r="H18" s="13" t="s">
        <v>11</v>
      </c>
      <c r="I18" s="13" t="s">
        <v>12</v>
      </c>
    </row>
    <row r="19" spans="1:9" ht="35.25" customHeight="1" x14ac:dyDescent="0.25">
      <c r="A19" s="47" t="s">
        <v>25</v>
      </c>
      <c r="B19" s="48"/>
      <c r="C19" s="48"/>
      <c r="D19" s="48"/>
      <c r="E19" s="48"/>
      <c r="F19" s="48"/>
      <c r="G19" s="48"/>
      <c r="H19" s="48"/>
      <c r="I19" s="49"/>
    </row>
    <row r="20" spans="1:9" ht="30" customHeight="1" x14ac:dyDescent="0.25">
      <c r="A20" s="15">
        <v>1</v>
      </c>
      <c r="B20" s="16" t="s">
        <v>20</v>
      </c>
      <c r="C20" s="17"/>
      <c r="D20" s="18">
        <v>6</v>
      </c>
      <c r="E20" s="19"/>
      <c r="F20" s="20">
        <f>IF(AND(ISNUMBER(E20),E20&lt;&gt;"",E20&gt;0),D20*ROUND(E20,2),0)</f>
        <v>0</v>
      </c>
      <c r="G20" s="21"/>
      <c r="H20" s="22">
        <f>IF(G20="",0,IF(G20="ZW.","ZW.",ROUND(F20*G20,2)))</f>
        <v>0</v>
      </c>
      <c r="I20" s="22">
        <f>IF(G20="",0,IF(G20="ZW.",F20,ROUND(SUM(F20+H20),2)))</f>
        <v>0</v>
      </c>
    </row>
    <row r="21" spans="1:9" ht="30" customHeight="1" x14ac:dyDescent="0.25">
      <c r="A21" s="15">
        <v>2</v>
      </c>
      <c r="B21" s="16" t="s">
        <v>21</v>
      </c>
      <c r="C21" s="17"/>
      <c r="D21" s="23">
        <v>1</v>
      </c>
      <c r="E21" s="19"/>
      <c r="F21" s="20">
        <f t="shared" ref="F21:F23" si="0">IF(AND(ISNUMBER(E21),E21&lt;&gt;"",E21&gt;0),D21*ROUND(E21,2),0)</f>
        <v>0</v>
      </c>
      <c r="G21" s="21"/>
      <c r="H21" s="22">
        <f t="shared" ref="H21:H23" si="1">IF(G21="",0,IF(G21="ZW.","ZW.",ROUND(F21*G21,2)))</f>
        <v>0</v>
      </c>
      <c r="I21" s="22">
        <f t="shared" ref="I21:I23" si="2">IF(G21="",0,IF(G21="ZW.",F21,ROUND(SUM(F21+H21),2)))</f>
        <v>0</v>
      </c>
    </row>
    <row r="22" spans="1:9" ht="30" customHeight="1" x14ac:dyDescent="0.25">
      <c r="A22" s="15">
        <v>3</v>
      </c>
      <c r="B22" s="16" t="s">
        <v>22</v>
      </c>
      <c r="C22" s="17"/>
      <c r="D22" s="23">
        <v>6</v>
      </c>
      <c r="E22" s="19"/>
      <c r="F22" s="20">
        <f t="shared" si="0"/>
        <v>0</v>
      </c>
      <c r="G22" s="21"/>
      <c r="H22" s="22">
        <f t="shared" si="1"/>
        <v>0</v>
      </c>
      <c r="I22" s="22">
        <f t="shared" si="2"/>
        <v>0</v>
      </c>
    </row>
    <row r="23" spans="1:9" ht="30" customHeight="1" x14ac:dyDescent="0.25">
      <c r="A23" s="15">
        <v>4</v>
      </c>
      <c r="B23" s="16" t="s">
        <v>23</v>
      </c>
      <c r="C23" s="17"/>
      <c r="D23" s="24">
        <v>1</v>
      </c>
      <c r="E23" s="19"/>
      <c r="F23" s="20">
        <f t="shared" si="0"/>
        <v>0</v>
      </c>
      <c r="G23" s="21"/>
      <c r="H23" s="22">
        <f t="shared" si="1"/>
        <v>0</v>
      </c>
      <c r="I23" s="22">
        <f t="shared" si="2"/>
        <v>0</v>
      </c>
    </row>
    <row r="24" spans="1:9" ht="30" customHeight="1" x14ac:dyDescent="0.25">
      <c r="A24" s="37" t="s">
        <v>63</v>
      </c>
      <c r="B24" s="16" t="s">
        <v>24</v>
      </c>
      <c r="C24" s="38"/>
      <c r="D24" s="25">
        <v>1</v>
      </c>
      <c r="E24" s="19"/>
      <c r="F24" s="20">
        <f t="shared" ref="F24" si="3">IF(AND(ISNUMBER(E24),E24&lt;&gt;"",E24&gt;0),D24*ROUND(E24,2),0)</f>
        <v>0</v>
      </c>
      <c r="G24" s="21"/>
      <c r="H24" s="22">
        <f t="shared" ref="H24" si="4">IF(G24="",0,IF(G24="ZW.","ZW.",ROUND(F24*G24,2)))</f>
        <v>0</v>
      </c>
      <c r="I24" s="22">
        <f t="shared" ref="I24" si="5">IF(G24="",0,IF(G24="ZW.",F24,ROUND(SUM(F24+H24),2)))</f>
        <v>0</v>
      </c>
    </row>
    <row r="25" spans="1:9" ht="26.1" customHeight="1" x14ac:dyDescent="0.25">
      <c r="A25" s="26"/>
      <c r="B25" s="53" t="s">
        <v>51</v>
      </c>
      <c r="C25" s="54"/>
      <c r="D25" s="27"/>
      <c r="E25" s="28"/>
      <c r="F25" s="29">
        <f>ROUND(SUM(F20:F24),2)</f>
        <v>0</v>
      </c>
      <c r="G25" s="30"/>
      <c r="H25" s="29">
        <f>ROUND(SUM(H20:H24),2)</f>
        <v>0</v>
      </c>
      <c r="I25" s="29">
        <f>ROUND(SUM(I20:I24),2)</f>
        <v>0</v>
      </c>
    </row>
    <row r="26" spans="1:9" s="31" customFormat="1" ht="30" customHeight="1" x14ac:dyDescent="0.25">
      <c r="A26" s="50" t="s">
        <v>26</v>
      </c>
      <c r="B26" s="51"/>
      <c r="C26" s="51"/>
      <c r="D26" s="51"/>
      <c r="E26" s="51"/>
      <c r="F26" s="51"/>
      <c r="G26" s="51"/>
      <c r="H26" s="51"/>
      <c r="I26" s="52"/>
    </row>
    <row r="27" spans="1:9" s="31" customFormat="1" ht="30" customHeight="1" x14ac:dyDescent="0.25">
      <c r="A27" s="15">
        <v>1</v>
      </c>
      <c r="B27" s="16" t="s">
        <v>27</v>
      </c>
      <c r="C27" s="17"/>
      <c r="D27" s="18">
        <v>1</v>
      </c>
      <c r="E27" s="19">
        <v>0</v>
      </c>
      <c r="F27" s="20">
        <f t="shared" ref="F27:F56" si="6">IF(AND(ISNUMBER(E27),E27&lt;&gt;"",E27&gt;0),D27*ROUND(E27,2),0)</f>
        <v>0</v>
      </c>
      <c r="G27" s="21"/>
      <c r="H27" s="22">
        <f t="shared" ref="H27:H56" si="7">IF(G27="",0,IF(G27="ZW.","ZW.",ROUND(F27*G27,2)))</f>
        <v>0</v>
      </c>
      <c r="I27" s="22">
        <f t="shared" ref="I27:I56" si="8">IF(G27="",0,IF(G27="ZW.",F27,ROUND(SUM(F27+H27),2)))</f>
        <v>0</v>
      </c>
    </row>
    <row r="28" spans="1:9" s="31" customFormat="1" ht="30" customHeight="1" x14ac:dyDescent="0.25">
      <c r="A28" s="15">
        <v>2</v>
      </c>
      <c r="B28" s="16" t="s">
        <v>30</v>
      </c>
      <c r="C28" s="17"/>
      <c r="D28" s="18">
        <v>1</v>
      </c>
      <c r="E28" s="19">
        <v>0</v>
      </c>
      <c r="F28" s="20">
        <f t="shared" si="6"/>
        <v>0</v>
      </c>
      <c r="G28" s="21"/>
      <c r="H28" s="22">
        <f t="shared" si="7"/>
        <v>0</v>
      </c>
      <c r="I28" s="22">
        <f t="shared" si="8"/>
        <v>0</v>
      </c>
    </row>
    <row r="29" spans="1:9" s="31" customFormat="1" ht="30" customHeight="1" x14ac:dyDescent="0.25">
      <c r="A29" s="15">
        <v>3</v>
      </c>
      <c r="B29" s="16" t="s">
        <v>28</v>
      </c>
      <c r="C29" s="17"/>
      <c r="D29" s="18">
        <v>1</v>
      </c>
      <c r="E29" s="19">
        <v>0</v>
      </c>
      <c r="F29" s="20">
        <f t="shared" si="6"/>
        <v>0</v>
      </c>
      <c r="G29" s="21"/>
      <c r="H29" s="22">
        <f t="shared" si="7"/>
        <v>0</v>
      </c>
      <c r="I29" s="22">
        <f t="shared" si="8"/>
        <v>0</v>
      </c>
    </row>
    <row r="30" spans="1:9" s="31" customFormat="1" ht="30" customHeight="1" x14ac:dyDescent="0.25">
      <c r="A30" s="15">
        <v>4</v>
      </c>
      <c r="B30" s="16" t="s">
        <v>29</v>
      </c>
      <c r="C30" s="17"/>
      <c r="D30" s="18">
        <v>2</v>
      </c>
      <c r="E30" s="19">
        <v>0</v>
      </c>
      <c r="F30" s="20">
        <f t="shared" si="6"/>
        <v>0</v>
      </c>
      <c r="G30" s="21"/>
      <c r="H30" s="22">
        <f t="shared" si="7"/>
        <v>0</v>
      </c>
      <c r="I30" s="22">
        <f t="shared" si="8"/>
        <v>0</v>
      </c>
    </row>
    <row r="31" spans="1:9" s="31" customFormat="1" ht="30" customHeight="1" x14ac:dyDescent="0.25">
      <c r="A31" s="15">
        <v>5</v>
      </c>
      <c r="B31" s="16" t="s">
        <v>31</v>
      </c>
      <c r="C31" s="17"/>
      <c r="D31" s="18">
        <v>2</v>
      </c>
      <c r="E31" s="19">
        <v>0</v>
      </c>
      <c r="F31" s="20">
        <f t="shared" si="6"/>
        <v>0</v>
      </c>
      <c r="G31" s="21"/>
      <c r="H31" s="22">
        <f t="shared" si="7"/>
        <v>0</v>
      </c>
      <c r="I31" s="22">
        <f t="shared" si="8"/>
        <v>0</v>
      </c>
    </row>
    <row r="32" spans="1:9" s="31" customFormat="1" ht="30" customHeight="1" x14ac:dyDescent="0.25">
      <c r="A32" s="15">
        <v>6</v>
      </c>
      <c r="B32" s="16" t="s">
        <v>28</v>
      </c>
      <c r="C32" s="17"/>
      <c r="D32" s="18">
        <v>2</v>
      </c>
      <c r="E32" s="19">
        <v>0</v>
      </c>
      <c r="F32" s="20">
        <f t="shared" si="6"/>
        <v>0</v>
      </c>
      <c r="G32" s="21"/>
      <c r="H32" s="22">
        <f t="shared" si="7"/>
        <v>0</v>
      </c>
      <c r="I32" s="22">
        <f t="shared" si="8"/>
        <v>0</v>
      </c>
    </row>
    <row r="33" spans="1:9" s="31" customFormat="1" ht="30" customHeight="1" x14ac:dyDescent="0.25">
      <c r="A33" s="15">
        <v>8</v>
      </c>
      <c r="B33" s="16" t="s">
        <v>28</v>
      </c>
      <c r="C33" s="17"/>
      <c r="D33" s="18">
        <v>1</v>
      </c>
      <c r="E33" s="19">
        <v>0</v>
      </c>
      <c r="F33" s="20">
        <f t="shared" si="6"/>
        <v>0</v>
      </c>
      <c r="G33" s="21"/>
      <c r="H33" s="22">
        <f t="shared" si="7"/>
        <v>0</v>
      </c>
      <c r="I33" s="22">
        <f t="shared" si="8"/>
        <v>0</v>
      </c>
    </row>
    <row r="34" spans="1:9" s="31" customFormat="1" ht="30" customHeight="1" x14ac:dyDescent="0.25">
      <c r="A34" s="15">
        <v>9</v>
      </c>
      <c r="B34" s="16" t="s">
        <v>32</v>
      </c>
      <c r="C34" s="17"/>
      <c r="D34" s="18">
        <v>1</v>
      </c>
      <c r="E34" s="19">
        <v>0</v>
      </c>
      <c r="F34" s="20">
        <f t="shared" si="6"/>
        <v>0</v>
      </c>
      <c r="G34" s="21"/>
      <c r="H34" s="22">
        <f t="shared" si="7"/>
        <v>0</v>
      </c>
      <c r="I34" s="22">
        <f t="shared" si="8"/>
        <v>0</v>
      </c>
    </row>
    <row r="35" spans="1:9" s="31" customFormat="1" ht="30" customHeight="1" x14ac:dyDescent="0.25">
      <c r="A35" s="15">
        <v>10</v>
      </c>
      <c r="B35" s="16" t="s">
        <v>33</v>
      </c>
      <c r="C35" s="17"/>
      <c r="D35" s="18">
        <v>1</v>
      </c>
      <c r="E35" s="19">
        <v>0</v>
      </c>
      <c r="F35" s="20">
        <f t="shared" si="6"/>
        <v>0</v>
      </c>
      <c r="G35" s="21"/>
      <c r="H35" s="22">
        <f t="shared" si="7"/>
        <v>0</v>
      </c>
      <c r="I35" s="22">
        <f t="shared" si="8"/>
        <v>0</v>
      </c>
    </row>
    <row r="36" spans="1:9" s="31" customFormat="1" ht="30" customHeight="1" x14ac:dyDescent="0.25">
      <c r="A36" s="15">
        <v>11</v>
      </c>
      <c r="B36" s="16" t="s">
        <v>32</v>
      </c>
      <c r="C36" s="17"/>
      <c r="D36" s="18">
        <v>1</v>
      </c>
      <c r="E36" s="19">
        <v>0</v>
      </c>
      <c r="F36" s="20">
        <f t="shared" si="6"/>
        <v>0</v>
      </c>
      <c r="G36" s="21"/>
      <c r="H36" s="22">
        <f t="shared" si="7"/>
        <v>0</v>
      </c>
      <c r="I36" s="22">
        <f t="shared" si="8"/>
        <v>0</v>
      </c>
    </row>
    <row r="37" spans="1:9" s="31" customFormat="1" ht="30" customHeight="1" x14ac:dyDescent="0.25">
      <c r="A37" s="15">
        <v>12</v>
      </c>
      <c r="B37" s="16" t="s">
        <v>34</v>
      </c>
      <c r="C37" s="17"/>
      <c r="D37" s="18">
        <v>2</v>
      </c>
      <c r="E37" s="19">
        <v>0</v>
      </c>
      <c r="F37" s="20">
        <f t="shared" si="6"/>
        <v>0</v>
      </c>
      <c r="G37" s="21"/>
      <c r="H37" s="22">
        <f t="shared" si="7"/>
        <v>0</v>
      </c>
      <c r="I37" s="22">
        <f t="shared" si="8"/>
        <v>0</v>
      </c>
    </row>
    <row r="38" spans="1:9" s="31" customFormat="1" ht="30" customHeight="1" x14ac:dyDescent="0.25">
      <c r="A38" s="15">
        <v>13</v>
      </c>
      <c r="B38" s="16" t="s">
        <v>35</v>
      </c>
      <c r="C38" s="17"/>
      <c r="D38" s="18">
        <v>1</v>
      </c>
      <c r="E38" s="19">
        <v>0</v>
      </c>
      <c r="F38" s="20">
        <f t="shared" si="6"/>
        <v>0</v>
      </c>
      <c r="G38" s="21"/>
      <c r="H38" s="22">
        <f t="shared" si="7"/>
        <v>0</v>
      </c>
      <c r="I38" s="22">
        <f t="shared" si="8"/>
        <v>0</v>
      </c>
    </row>
    <row r="39" spans="1:9" s="31" customFormat="1" ht="30" customHeight="1" x14ac:dyDescent="0.25">
      <c r="A39" s="15">
        <v>14</v>
      </c>
      <c r="B39" s="16" t="s">
        <v>36</v>
      </c>
      <c r="C39" s="17"/>
      <c r="D39" s="18">
        <v>6</v>
      </c>
      <c r="E39" s="19">
        <v>0</v>
      </c>
      <c r="F39" s="20">
        <f t="shared" si="6"/>
        <v>0</v>
      </c>
      <c r="G39" s="21"/>
      <c r="H39" s="22">
        <f t="shared" si="7"/>
        <v>0</v>
      </c>
      <c r="I39" s="22">
        <f t="shared" si="8"/>
        <v>0</v>
      </c>
    </row>
    <row r="40" spans="1:9" s="31" customFormat="1" ht="30" customHeight="1" x14ac:dyDescent="0.25">
      <c r="A40" s="15">
        <v>15</v>
      </c>
      <c r="B40" s="16" t="s">
        <v>37</v>
      </c>
      <c r="C40" s="17"/>
      <c r="D40" s="18">
        <v>1</v>
      </c>
      <c r="E40" s="19">
        <v>0</v>
      </c>
      <c r="F40" s="20">
        <f t="shared" si="6"/>
        <v>0</v>
      </c>
      <c r="G40" s="21"/>
      <c r="H40" s="22">
        <f t="shared" si="7"/>
        <v>0</v>
      </c>
      <c r="I40" s="22">
        <f t="shared" si="8"/>
        <v>0</v>
      </c>
    </row>
    <row r="41" spans="1:9" s="31" customFormat="1" ht="30" customHeight="1" x14ac:dyDescent="0.25">
      <c r="A41" s="15">
        <v>16</v>
      </c>
      <c r="B41" s="16" t="s">
        <v>38</v>
      </c>
      <c r="C41" s="17"/>
      <c r="D41" s="18">
        <v>1</v>
      </c>
      <c r="E41" s="19">
        <v>0</v>
      </c>
      <c r="F41" s="20">
        <f t="shared" si="6"/>
        <v>0</v>
      </c>
      <c r="G41" s="21"/>
      <c r="H41" s="22">
        <f t="shared" si="7"/>
        <v>0</v>
      </c>
      <c r="I41" s="22">
        <f t="shared" si="8"/>
        <v>0</v>
      </c>
    </row>
    <row r="42" spans="1:9" s="31" customFormat="1" ht="30" customHeight="1" x14ac:dyDescent="0.25">
      <c r="A42" s="15">
        <v>17</v>
      </c>
      <c r="B42" s="16" t="s">
        <v>39</v>
      </c>
      <c r="C42" s="17"/>
      <c r="D42" s="18">
        <v>2</v>
      </c>
      <c r="E42" s="19">
        <v>0</v>
      </c>
      <c r="F42" s="20">
        <f t="shared" si="6"/>
        <v>0</v>
      </c>
      <c r="G42" s="21"/>
      <c r="H42" s="22">
        <f t="shared" si="7"/>
        <v>0</v>
      </c>
      <c r="I42" s="22">
        <f t="shared" si="8"/>
        <v>0</v>
      </c>
    </row>
    <row r="43" spans="1:9" s="31" customFormat="1" ht="30" customHeight="1" x14ac:dyDescent="0.25">
      <c r="A43" s="15">
        <v>18</v>
      </c>
      <c r="B43" s="16" t="s">
        <v>40</v>
      </c>
      <c r="C43" s="17"/>
      <c r="D43" s="18">
        <v>1</v>
      </c>
      <c r="E43" s="19">
        <v>0</v>
      </c>
      <c r="F43" s="20">
        <f t="shared" si="6"/>
        <v>0</v>
      </c>
      <c r="G43" s="21"/>
      <c r="H43" s="22">
        <f t="shared" si="7"/>
        <v>0</v>
      </c>
      <c r="I43" s="22">
        <f t="shared" si="8"/>
        <v>0</v>
      </c>
    </row>
    <row r="44" spans="1:9" s="31" customFormat="1" ht="30" customHeight="1" x14ac:dyDescent="0.25">
      <c r="A44" s="15">
        <v>19</v>
      </c>
      <c r="B44" s="16" t="s">
        <v>28</v>
      </c>
      <c r="C44" s="17"/>
      <c r="D44" s="18">
        <v>1</v>
      </c>
      <c r="E44" s="19">
        <v>0</v>
      </c>
      <c r="F44" s="20">
        <f t="shared" si="6"/>
        <v>0</v>
      </c>
      <c r="G44" s="21"/>
      <c r="H44" s="22">
        <f t="shared" si="7"/>
        <v>0</v>
      </c>
      <c r="I44" s="22">
        <f t="shared" si="8"/>
        <v>0</v>
      </c>
    </row>
    <row r="45" spans="1:9" s="31" customFormat="1" ht="30" customHeight="1" x14ac:dyDescent="0.25">
      <c r="A45" s="15">
        <v>20</v>
      </c>
      <c r="B45" s="16" t="s">
        <v>32</v>
      </c>
      <c r="C45" s="17"/>
      <c r="D45" s="18">
        <v>1</v>
      </c>
      <c r="E45" s="19">
        <v>0</v>
      </c>
      <c r="F45" s="20">
        <f t="shared" si="6"/>
        <v>0</v>
      </c>
      <c r="G45" s="21"/>
      <c r="H45" s="22">
        <f t="shared" si="7"/>
        <v>0</v>
      </c>
      <c r="I45" s="22">
        <f t="shared" si="8"/>
        <v>0</v>
      </c>
    </row>
    <row r="46" spans="1:9" s="31" customFormat="1" ht="30" customHeight="1" x14ac:dyDescent="0.25">
      <c r="A46" s="15">
        <v>21</v>
      </c>
      <c r="B46" s="16" t="s">
        <v>41</v>
      </c>
      <c r="C46" s="17"/>
      <c r="D46" s="18">
        <v>1</v>
      </c>
      <c r="E46" s="19">
        <v>0</v>
      </c>
      <c r="F46" s="20">
        <f t="shared" si="6"/>
        <v>0</v>
      </c>
      <c r="G46" s="21"/>
      <c r="H46" s="22">
        <f t="shared" si="7"/>
        <v>0</v>
      </c>
      <c r="I46" s="22">
        <f t="shared" si="8"/>
        <v>0</v>
      </c>
    </row>
    <row r="47" spans="1:9" s="31" customFormat="1" ht="30" customHeight="1" x14ac:dyDescent="0.25">
      <c r="A47" s="15">
        <v>22</v>
      </c>
      <c r="B47" s="16" t="s">
        <v>28</v>
      </c>
      <c r="C47" s="17"/>
      <c r="D47" s="18">
        <v>1</v>
      </c>
      <c r="E47" s="19">
        <v>0</v>
      </c>
      <c r="F47" s="20">
        <f t="shared" si="6"/>
        <v>0</v>
      </c>
      <c r="G47" s="21"/>
      <c r="H47" s="22">
        <f t="shared" si="7"/>
        <v>0</v>
      </c>
      <c r="I47" s="22">
        <f t="shared" si="8"/>
        <v>0</v>
      </c>
    </row>
    <row r="48" spans="1:9" s="31" customFormat="1" ht="30" customHeight="1" x14ac:dyDescent="0.25">
      <c r="A48" s="15">
        <v>23</v>
      </c>
      <c r="B48" s="16" t="s">
        <v>42</v>
      </c>
      <c r="C48" s="17"/>
      <c r="D48" s="18">
        <v>1</v>
      </c>
      <c r="E48" s="19">
        <v>0</v>
      </c>
      <c r="F48" s="20">
        <f t="shared" si="6"/>
        <v>0</v>
      </c>
      <c r="G48" s="21"/>
      <c r="H48" s="22">
        <f t="shared" si="7"/>
        <v>0</v>
      </c>
      <c r="I48" s="22">
        <f t="shared" si="8"/>
        <v>0</v>
      </c>
    </row>
    <row r="49" spans="1:10" s="31" customFormat="1" ht="30" customHeight="1" x14ac:dyDescent="0.25">
      <c r="A49" s="15">
        <v>24</v>
      </c>
      <c r="B49" s="16" t="s">
        <v>43</v>
      </c>
      <c r="C49" s="17"/>
      <c r="D49" s="18">
        <v>1</v>
      </c>
      <c r="E49" s="19">
        <v>0</v>
      </c>
      <c r="F49" s="20">
        <f t="shared" si="6"/>
        <v>0</v>
      </c>
      <c r="G49" s="21"/>
      <c r="H49" s="22">
        <f t="shared" si="7"/>
        <v>0</v>
      </c>
      <c r="I49" s="22">
        <f t="shared" si="8"/>
        <v>0</v>
      </c>
    </row>
    <row r="50" spans="1:10" s="31" customFormat="1" ht="30" customHeight="1" x14ac:dyDescent="0.25">
      <c r="A50" s="15">
        <v>25</v>
      </c>
      <c r="B50" s="16" t="s">
        <v>44</v>
      </c>
      <c r="C50" s="17"/>
      <c r="D50" s="18">
        <v>1</v>
      </c>
      <c r="E50" s="19">
        <v>0</v>
      </c>
      <c r="F50" s="20">
        <f t="shared" si="6"/>
        <v>0</v>
      </c>
      <c r="G50" s="21"/>
      <c r="H50" s="22">
        <f t="shared" si="7"/>
        <v>0</v>
      </c>
      <c r="I50" s="22">
        <f t="shared" si="8"/>
        <v>0</v>
      </c>
    </row>
    <row r="51" spans="1:10" s="31" customFormat="1" ht="30" customHeight="1" x14ac:dyDescent="0.25">
      <c r="A51" s="15">
        <v>26</v>
      </c>
      <c r="B51" s="16" t="s">
        <v>45</v>
      </c>
      <c r="C51" s="17"/>
      <c r="D51" s="18">
        <v>2</v>
      </c>
      <c r="E51" s="19">
        <v>0</v>
      </c>
      <c r="F51" s="20">
        <f t="shared" si="6"/>
        <v>0</v>
      </c>
      <c r="G51" s="21"/>
      <c r="H51" s="22">
        <f t="shared" si="7"/>
        <v>0</v>
      </c>
      <c r="I51" s="22">
        <f t="shared" si="8"/>
        <v>0</v>
      </c>
    </row>
    <row r="52" spans="1:10" s="31" customFormat="1" ht="30" customHeight="1" x14ac:dyDescent="0.25">
      <c r="A52" s="15">
        <v>27</v>
      </c>
      <c r="B52" s="16" t="s">
        <v>46</v>
      </c>
      <c r="C52" s="17"/>
      <c r="D52" s="18">
        <v>1</v>
      </c>
      <c r="E52" s="19">
        <v>0</v>
      </c>
      <c r="F52" s="20">
        <f t="shared" si="6"/>
        <v>0</v>
      </c>
      <c r="G52" s="21"/>
      <c r="H52" s="22">
        <f t="shared" si="7"/>
        <v>0</v>
      </c>
      <c r="I52" s="22">
        <f t="shared" si="8"/>
        <v>0</v>
      </c>
    </row>
    <row r="53" spans="1:10" s="31" customFormat="1" ht="30" customHeight="1" x14ac:dyDescent="0.25">
      <c r="A53" s="15">
        <v>28</v>
      </c>
      <c r="B53" s="16" t="s">
        <v>47</v>
      </c>
      <c r="C53" s="17"/>
      <c r="D53" s="18">
        <v>1</v>
      </c>
      <c r="E53" s="19">
        <v>0</v>
      </c>
      <c r="F53" s="20">
        <f t="shared" si="6"/>
        <v>0</v>
      </c>
      <c r="G53" s="21"/>
      <c r="H53" s="22">
        <f t="shared" si="7"/>
        <v>0</v>
      </c>
      <c r="I53" s="22">
        <f t="shared" si="8"/>
        <v>0</v>
      </c>
    </row>
    <row r="54" spans="1:10" s="31" customFormat="1" ht="30" customHeight="1" x14ac:dyDescent="0.25">
      <c r="A54" s="15">
        <v>29</v>
      </c>
      <c r="B54" s="16" t="s">
        <v>48</v>
      </c>
      <c r="C54" s="17"/>
      <c r="D54" s="18">
        <v>1</v>
      </c>
      <c r="E54" s="19">
        <v>0</v>
      </c>
      <c r="F54" s="20">
        <f t="shared" si="6"/>
        <v>0</v>
      </c>
      <c r="G54" s="21"/>
      <c r="H54" s="22">
        <f t="shared" si="7"/>
        <v>0</v>
      </c>
      <c r="I54" s="22">
        <f t="shared" si="8"/>
        <v>0</v>
      </c>
    </row>
    <row r="55" spans="1:10" s="31" customFormat="1" ht="30" customHeight="1" x14ac:dyDescent="0.25">
      <c r="A55" s="15">
        <v>30</v>
      </c>
      <c r="B55" s="16" t="s">
        <v>49</v>
      </c>
      <c r="C55" s="17"/>
      <c r="D55" s="18">
        <v>1</v>
      </c>
      <c r="E55" s="19">
        <v>0</v>
      </c>
      <c r="F55" s="20">
        <f t="shared" si="6"/>
        <v>0</v>
      </c>
      <c r="G55" s="21"/>
      <c r="H55" s="22">
        <f t="shared" si="7"/>
        <v>0</v>
      </c>
      <c r="I55" s="22">
        <f t="shared" si="8"/>
        <v>0</v>
      </c>
    </row>
    <row r="56" spans="1:10" s="31" customFormat="1" ht="30" customHeight="1" x14ac:dyDescent="0.25">
      <c r="A56" s="15">
        <v>31</v>
      </c>
      <c r="B56" s="16" t="s">
        <v>23</v>
      </c>
      <c r="C56" s="17"/>
      <c r="D56" s="18">
        <v>1</v>
      </c>
      <c r="E56" s="19">
        <v>0</v>
      </c>
      <c r="F56" s="20">
        <f t="shared" si="6"/>
        <v>0</v>
      </c>
      <c r="G56" s="21"/>
      <c r="H56" s="22">
        <f t="shared" si="7"/>
        <v>0</v>
      </c>
      <c r="I56" s="22">
        <f t="shared" si="8"/>
        <v>0</v>
      </c>
    </row>
    <row r="57" spans="1:10" s="31" customFormat="1" ht="30" customHeight="1" x14ac:dyDescent="0.25">
      <c r="A57" s="37" t="s">
        <v>60</v>
      </c>
      <c r="B57" s="16" t="s">
        <v>24</v>
      </c>
      <c r="C57" s="38"/>
      <c r="D57" s="25">
        <v>1</v>
      </c>
      <c r="E57" s="19">
        <v>0</v>
      </c>
      <c r="F57" s="20">
        <f t="shared" ref="F57" si="9">IF(AND(ISNUMBER(E57),E57&lt;&gt;"",E57&gt;0),D57*ROUND(E57,2),0)</f>
        <v>0</v>
      </c>
      <c r="G57" s="21"/>
      <c r="H57" s="22">
        <f t="shared" ref="H57" si="10">IF(G57="",0,IF(G57="ZW.","ZW.",ROUND(F57*G57,2)))</f>
        <v>0</v>
      </c>
      <c r="I57" s="22">
        <f t="shared" ref="I57" si="11">IF(G57="",0,IF(G57="ZW.",F57,ROUND(SUM(F57+H57),2)))</f>
        <v>0</v>
      </c>
    </row>
    <row r="58" spans="1:10" s="31" customFormat="1" ht="26.1" customHeight="1" x14ac:dyDescent="0.25">
      <c r="A58" s="26"/>
      <c r="B58" s="53" t="s">
        <v>50</v>
      </c>
      <c r="C58" s="54"/>
      <c r="D58" s="27"/>
      <c r="E58" s="28"/>
      <c r="F58" s="29">
        <f>ROUND(SUM(F27:F57),2)</f>
        <v>0</v>
      </c>
      <c r="G58" s="30"/>
      <c r="H58" s="29">
        <f>ROUND(SUM(H27:H57),2)</f>
        <v>0</v>
      </c>
      <c r="I58" s="29">
        <f>ROUND(SUM(I27:I57),2)</f>
        <v>0</v>
      </c>
    </row>
    <row r="59" spans="1:10" s="31" customFormat="1" ht="36" customHeight="1" x14ac:dyDescent="0.25">
      <c r="C59" s="32" t="s">
        <v>52</v>
      </c>
      <c r="D59" s="33"/>
      <c r="E59" s="33"/>
      <c r="F59" s="34">
        <f>ROUND(SUM(F25,F58),2)</f>
        <v>0</v>
      </c>
      <c r="G59" s="33"/>
      <c r="H59" s="34">
        <f>ROUND(SUM(H25,H58),2)</f>
        <v>0</v>
      </c>
      <c r="I59" s="35">
        <f>ROUND(SUM(I25,I58),2)</f>
        <v>0</v>
      </c>
    </row>
    <row r="60" spans="1:10" ht="36" customHeight="1" x14ac:dyDescent="0.25">
      <c r="I60" s="36" t="s">
        <v>56</v>
      </c>
    </row>
    <row r="61" spans="1:10" ht="15" customHeight="1" x14ac:dyDescent="0.25"/>
    <row r="62" spans="1:10" ht="15" customHeight="1" x14ac:dyDescent="0.25">
      <c r="A62" s="1" t="s">
        <v>61</v>
      </c>
      <c r="E62"/>
      <c r="F62"/>
      <c r="G62"/>
      <c r="H62"/>
      <c r="I62"/>
      <c r="J62"/>
    </row>
    <row r="63" spans="1:10" ht="15" customHeight="1" x14ac:dyDescent="0.25">
      <c r="E63"/>
      <c r="F63"/>
      <c r="G63"/>
      <c r="H63"/>
      <c r="I63"/>
      <c r="J63"/>
    </row>
    <row r="64" spans="1:10" ht="32.25" customHeight="1" x14ac:dyDescent="0.25">
      <c r="A64" s="43" t="s">
        <v>64</v>
      </c>
      <c r="B64" s="44"/>
      <c r="C64" s="44"/>
      <c r="D64" s="44"/>
      <c r="E64" s="44"/>
      <c r="F64" s="44"/>
      <c r="G64" s="44"/>
      <c r="H64" s="44"/>
      <c r="I64" s="44"/>
      <c r="J64"/>
    </row>
    <row r="66" spans="3:9" ht="39" customHeight="1" x14ac:dyDescent="0.25">
      <c r="C66" s="7"/>
      <c r="D66" s="7"/>
      <c r="F66" s="39"/>
      <c r="G66" s="39"/>
      <c r="H66" s="39"/>
    </row>
    <row r="67" spans="3:9" ht="45" customHeight="1" x14ac:dyDescent="0.25">
      <c r="C67" s="8"/>
      <c r="D67" s="9"/>
      <c r="F67" s="41" t="s">
        <v>57</v>
      </c>
      <c r="G67" s="41"/>
      <c r="H67" s="41"/>
      <c r="I67" s="10"/>
    </row>
  </sheetData>
  <mergeCells count="12">
    <mergeCell ref="A2:I2"/>
    <mergeCell ref="G3:I3"/>
    <mergeCell ref="F67:H67"/>
    <mergeCell ref="F66:H66"/>
    <mergeCell ref="A10:I10"/>
    <mergeCell ref="A64:I64"/>
    <mergeCell ref="A6:I6"/>
    <mergeCell ref="A8:I8"/>
    <mergeCell ref="A19:I19"/>
    <mergeCell ref="A26:I26"/>
    <mergeCell ref="B58:C58"/>
    <mergeCell ref="B25:C25"/>
  </mergeCells>
  <dataValidations count="1">
    <dataValidation type="list" allowBlank="1" showInputMessage="1" showErrorMessage="1" sqref="G20:G24 G27:G57" xr:uid="{00000000-0002-0000-0000-000000000000}">
      <formula1>"23%,8%,5%,0%,ZW."</formula1>
    </dataValidation>
  </dataValidations>
  <printOptions horizontalCentered="1"/>
  <pageMargins left="0.70866141732283472" right="0.70866141732283472" top="0.94488188976377963" bottom="0.94488188976377963" header="0.31496062992125984" footer="0.31496062992125984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Tabaszewski, Grzegorz</dc:creator>
  <cp:lastModifiedBy>Bartosz Komuszyński</cp:lastModifiedBy>
  <cp:lastPrinted>2024-04-10T10:53:13Z</cp:lastPrinted>
  <dcterms:created xsi:type="dcterms:W3CDTF">2018-02-22T06:31:59Z</dcterms:created>
  <dcterms:modified xsi:type="dcterms:W3CDTF">2025-12-22T10:39:26Z</dcterms:modified>
</cp:coreProperties>
</file>